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7850" windowHeight="11415" activeTab="0"/>
  </bookViews>
  <sheets>
    <sheet name="C-130" sheetId="1" r:id="rId1"/>
    <sheet name="G-IV" sheetId="2" r:id="rId2"/>
  </sheets>
  <definedNames/>
  <calcPr fullCalcOnLoad="1"/>
</workbook>
</file>

<file path=xl/sharedStrings.xml><?xml version="1.0" encoding="utf-8"?>
<sst xmlns="http://schemas.openxmlformats.org/spreadsheetml/2006/main" count="133" uniqueCount="95">
  <si>
    <t xml:space="preserve"> Remain</t>
  </si>
  <si>
    <t>% Remain</t>
  </si>
  <si>
    <t>Date</t>
  </si>
  <si>
    <t>Hrs Elapse</t>
  </si>
  <si>
    <t>Hrs Remain</t>
  </si>
  <si>
    <t xml:space="preserve">Starting Hours    </t>
  </si>
  <si>
    <t xml:space="preserve">Starting Dropsondes  </t>
  </si>
  <si>
    <t>Remarks</t>
  </si>
  <si>
    <t>Blk Hours</t>
  </si>
  <si>
    <t xml:space="preserve">   </t>
  </si>
  <si>
    <t>Position Leg 1</t>
  </si>
  <si>
    <t>Position Leg 2</t>
  </si>
  <si>
    <t>T-PARC #1</t>
  </si>
  <si>
    <t>Expended</t>
  </si>
  <si>
    <t>T-PARC #2</t>
  </si>
  <si>
    <t>T-PARC Test Flight</t>
  </si>
  <si>
    <t>Dropped</t>
  </si>
  <si>
    <t>Good</t>
  </si>
  <si>
    <t xml:space="preserve">                         Flight Hours</t>
  </si>
  <si>
    <t xml:space="preserve">             Dropwindsondes</t>
  </si>
  <si>
    <r>
      <t xml:space="preserve">                                          </t>
    </r>
    <r>
      <rPr>
        <b/>
        <u val="single"/>
        <sz val="12"/>
        <rFont val="Arial"/>
        <family val="2"/>
      </rPr>
      <t>NOAA-49 Winter T-PARC - Flight Hours and Dropsonde Accounting</t>
    </r>
  </si>
  <si>
    <t>T-PARC #3</t>
  </si>
  <si>
    <t>T-PARC #4</t>
  </si>
  <si>
    <t>T-PARC #5</t>
  </si>
  <si>
    <t>T-PARC #6</t>
  </si>
  <si>
    <t>T-PARC #7</t>
  </si>
  <si>
    <t>T-PARC #8</t>
  </si>
  <si>
    <t>T-PARC #9</t>
  </si>
  <si>
    <t>T-PARC #10</t>
  </si>
  <si>
    <t>T-PARC #11</t>
  </si>
  <si>
    <t>T-PARC #12</t>
  </si>
  <si>
    <t>T-PARC #13</t>
  </si>
  <si>
    <t>T-PARC #14</t>
  </si>
  <si>
    <t>T-PARC #15</t>
  </si>
  <si>
    <t>T-PARC #16</t>
  </si>
  <si>
    <t>T-PARC #17</t>
  </si>
  <si>
    <t>T-PARC #18</t>
  </si>
  <si>
    <t>T-PARC #19</t>
  </si>
  <si>
    <t>T-PARC #20</t>
  </si>
  <si>
    <t>T-PARC #21</t>
  </si>
  <si>
    <t>T-PARC #22</t>
  </si>
  <si>
    <t>T-PARC #23</t>
  </si>
  <si>
    <t xml:space="preserve">T-PARC #24 RJTY-PHNL </t>
  </si>
  <si>
    <t>Missions</t>
  </si>
  <si>
    <t xml:space="preserve">   JAN</t>
  </si>
  <si>
    <t>Track</t>
  </si>
  <si>
    <t>Control Point  Time (Z)</t>
  </si>
  <si>
    <t>Drops Made</t>
  </si>
  <si>
    <t>Aircraft</t>
  </si>
  <si>
    <t>Departure</t>
  </si>
  <si>
    <t>Station</t>
  </si>
  <si>
    <t>Time Flown</t>
  </si>
  <si>
    <t xml:space="preserve">          Remarks</t>
  </si>
  <si>
    <t xml:space="preserve">  P27</t>
  </si>
  <si>
    <t>1220Z</t>
  </si>
  <si>
    <t>WC-130</t>
  </si>
  <si>
    <t xml:space="preserve"> PAED</t>
  </si>
  <si>
    <t xml:space="preserve">  P14</t>
  </si>
  <si>
    <t xml:space="preserve">    “</t>
  </si>
  <si>
    <t xml:space="preserve">   “</t>
  </si>
  <si>
    <t>Missed..takeoff wx</t>
  </si>
  <si>
    <t xml:space="preserve">  P15</t>
  </si>
  <si>
    <t>1340Z</t>
  </si>
  <si>
    <t>Track shortened</t>
  </si>
  <si>
    <t xml:space="preserve">  P16</t>
  </si>
  <si>
    <t>1240Z</t>
  </si>
  <si>
    <t xml:space="preserve">  P17</t>
  </si>
  <si>
    <t>1045Z</t>
  </si>
  <si>
    <t>1118Z</t>
  </si>
  <si>
    <t xml:space="preserve">  P23</t>
  </si>
  <si>
    <t>1436Z</t>
  </si>
  <si>
    <t xml:space="preserve">   “               </t>
  </si>
  <si>
    <t>Canceled by SDM</t>
  </si>
  <si>
    <t xml:space="preserve">  P28</t>
  </si>
  <si>
    <t>1128Z</t>
  </si>
  <si>
    <t>1935Z</t>
  </si>
  <si>
    <t xml:space="preserve">    “   </t>
  </si>
  <si>
    <t xml:space="preserve">   “   </t>
  </si>
  <si>
    <t>Diverted to KTCM</t>
  </si>
  <si>
    <t xml:space="preserve">  FEB</t>
  </si>
  <si>
    <t xml:space="preserve">   P1</t>
  </si>
  <si>
    <t>1316Z</t>
  </si>
  <si>
    <t xml:space="preserve"> KTCM</t>
  </si>
  <si>
    <t xml:space="preserve">   P2</t>
  </si>
  <si>
    <t>0846Z</t>
  </si>
  <si>
    <t xml:space="preserve">   P3</t>
  </si>
  <si>
    <t>Missed…maintenance</t>
  </si>
  <si>
    <t>1227Z</t>
  </si>
  <si>
    <t xml:space="preserve">   P4</t>
  </si>
  <si>
    <t>Missed…mx/wx</t>
  </si>
  <si>
    <t>1315Z</t>
  </si>
  <si>
    <t xml:space="preserve">   P5</t>
  </si>
  <si>
    <t>1035Z</t>
  </si>
  <si>
    <t xml:space="preserve">   P6</t>
  </si>
  <si>
    <t>1241Z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</si>
</sst>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" fontId="6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Font="1" applyAlignment="1">
      <alignment horizontal="center"/>
    </xf>
    <xf numFmtId="0" fontId="6" fillId="0" borderId="0" xfId="15" applyFont="1">
      <alignment horizontal="center"/>
      <protection/>
    </xf>
    <xf numFmtId="164" fontId="6" fillId="0" borderId="0" xfId="15" applyFont="1">
      <alignment horizontal="center"/>
      <protection/>
    </xf>
    <xf numFmtId="0" fontId="7" fillId="0" borderId="0" xfId="15" applyNumberFormat="1" applyFont="1" applyAlignment="1">
      <alignment horizontal="center"/>
      <protection/>
    </xf>
    <xf numFmtId="164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15" applyFont="1">
      <alignment horizontal="center"/>
      <protection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left"/>
    </xf>
    <xf numFmtId="166" fontId="6" fillId="0" borderId="0" xfId="15" applyNumberFormat="1" applyFont="1">
      <alignment horizontal="center"/>
      <protection/>
    </xf>
    <xf numFmtId="166" fontId="6" fillId="0" borderId="0" xfId="15" applyNumberFormat="1" applyFont="1" applyAlignment="1">
      <alignment horizontal="center"/>
      <protection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0" xfId="16"/>
    <cellStyle name="Currency" xfId="17"/>
    <cellStyle name="Currency0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M15" sqref="M15"/>
    </sheetView>
  </sheetViews>
  <sheetFormatPr defaultColWidth="9.140625" defaultRowHeight="12.75"/>
  <cols>
    <col min="8" max="8" width="22.140625" style="0" customWidth="1"/>
  </cols>
  <sheetData>
    <row r="1" spans="1:8" ht="15.75">
      <c r="A1" s="28" t="s">
        <v>43</v>
      </c>
      <c r="B1" s="34" t="s">
        <v>45</v>
      </c>
      <c r="C1" s="34" t="s">
        <v>46</v>
      </c>
      <c r="D1" s="39" t="s">
        <v>47</v>
      </c>
      <c r="E1" s="34" t="s">
        <v>48</v>
      </c>
      <c r="F1" s="37" t="s">
        <v>49</v>
      </c>
      <c r="G1" s="34" t="s">
        <v>51</v>
      </c>
      <c r="H1" s="34" t="s">
        <v>52</v>
      </c>
    </row>
    <row r="2" spans="1:8" ht="15.75">
      <c r="A2" s="29"/>
      <c r="B2" s="35"/>
      <c r="C2" s="35"/>
      <c r="D2" s="35"/>
      <c r="E2" s="35"/>
      <c r="F2" s="38" t="s">
        <v>50</v>
      </c>
      <c r="G2" s="35"/>
      <c r="H2" s="35"/>
    </row>
    <row r="3" spans="1:8" ht="13.5" customHeight="1" thickBot="1">
      <c r="A3" s="30" t="s">
        <v>44</v>
      </c>
      <c r="B3" s="36"/>
      <c r="C3" s="36"/>
      <c r="D3" s="36"/>
      <c r="E3" s="36"/>
      <c r="F3" s="31"/>
      <c r="G3" s="36"/>
      <c r="H3" s="36"/>
    </row>
    <row r="4" spans="1:8" ht="16.5" thickBot="1">
      <c r="A4" s="32">
        <v>20</v>
      </c>
      <c r="B4" s="33" t="s">
        <v>53</v>
      </c>
      <c r="C4" s="33" t="s">
        <v>54</v>
      </c>
      <c r="D4" s="33">
        <v>19</v>
      </c>
      <c r="E4" s="33" t="s">
        <v>55</v>
      </c>
      <c r="F4" s="33" t="s">
        <v>56</v>
      </c>
      <c r="G4" s="33">
        <v>11.6</v>
      </c>
      <c r="H4" s="33"/>
    </row>
    <row r="5" spans="1:8" ht="20.25" customHeight="1" thickBot="1">
      <c r="A5" s="32">
        <v>21</v>
      </c>
      <c r="B5" s="33" t="s">
        <v>57</v>
      </c>
      <c r="C5" s="33"/>
      <c r="D5" s="33"/>
      <c r="E5" s="33" t="s">
        <v>58</v>
      </c>
      <c r="F5" s="33" t="s">
        <v>59</v>
      </c>
      <c r="G5" s="33"/>
      <c r="H5" s="33" t="s">
        <v>60</v>
      </c>
    </row>
    <row r="6" spans="1:8" ht="20.25" customHeight="1" thickBot="1">
      <c r="A6" s="32">
        <v>23</v>
      </c>
      <c r="B6" s="33" t="s">
        <v>61</v>
      </c>
      <c r="C6" s="33" t="s">
        <v>62</v>
      </c>
      <c r="D6" s="33">
        <v>13</v>
      </c>
      <c r="E6" s="33" t="s">
        <v>58</v>
      </c>
      <c r="F6" s="33" t="s">
        <v>59</v>
      </c>
      <c r="G6" s="33">
        <v>10.1</v>
      </c>
      <c r="H6" s="33" t="s">
        <v>63</v>
      </c>
    </row>
    <row r="7" spans="1:8" ht="16.5" thickBot="1">
      <c r="A7" s="32">
        <v>24</v>
      </c>
      <c r="B7" s="33" t="s">
        <v>64</v>
      </c>
      <c r="C7" s="33" t="s">
        <v>65</v>
      </c>
      <c r="D7" s="33">
        <v>17</v>
      </c>
      <c r="E7" s="33" t="s">
        <v>58</v>
      </c>
      <c r="F7" s="33" t="s">
        <v>59</v>
      </c>
      <c r="G7" s="33">
        <v>12.7</v>
      </c>
      <c r="H7" s="33"/>
    </row>
    <row r="8" spans="1:8" ht="16.5" thickBot="1">
      <c r="A8" s="32">
        <v>25</v>
      </c>
      <c r="B8" s="33" t="s">
        <v>66</v>
      </c>
      <c r="C8" s="33" t="s">
        <v>67</v>
      </c>
      <c r="D8" s="33">
        <v>16</v>
      </c>
      <c r="E8" s="33" t="s">
        <v>58</v>
      </c>
      <c r="F8" s="33" t="s">
        <v>59</v>
      </c>
      <c r="G8" s="33">
        <v>9.6</v>
      </c>
      <c r="H8" s="33"/>
    </row>
    <row r="9" spans="1:8" ht="16.5" thickBot="1">
      <c r="A9" s="32">
        <v>26</v>
      </c>
      <c r="B9" s="33" t="s">
        <v>57</v>
      </c>
      <c r="C9" s="33" t="s">
        <v>68</v>
      </c>
      <c r="D9" s="33">
        <v>16</v>
      </c>
      <c r="E9" s="33" t="s">
        <v>58</v>
      </c>
      <c r="F9" s="33" t="s">
        <v>59</v>
      </c>
      <c r="G9" s="33">
        <v>9.1</v>
      </c>
      <c r="H9" s="33"/>
    </row>
    <row r="10" spans="1:8" ht="16.5" thickBot="1">
      <c r="A10" s="32">
        <v>27</v>
      </c>
      <c r="B10" s="33" t="s">
        <v>69</v>
      </c>
      <c r="C10" s="33" t="s">
        <v>70</v>
      </c>
      <c r="D10" s="33">
        <v>18</v>
      </c>
      <c r="E10" s="33" t="s">
        <v>58</v>
      </c>
      <c r="F10" s="33" t="s">
        <v>59</v>
      </c>
      <c r="G10" s="33">
        <v>10.2</v>
      </c>
      <c r="H10" s="33"/>
    </row>
    <row r="11" spans="1:8" ht="22.5" customHeight="1" thickBot="1">
      <c r="A11" s="32">
        <v>28</v>
      </c>
      <c r="B11" s="33" t="s">
        <v>61</v>
      </c>
      <c r="C11" s="33"/>
      <c r="D11" s="33"/>
      <c r="E11" s="33" t="s">
        <v>58</v>
      </c>
      <c r="F11" s="33" t="s">
        <v>71</v>
      </c>
      <c r="G11" s="33"/>
      <c r="H11" s="33" t="s">
        <v>72</v>
      </c>
    </row>
    <row r="12" spans="1:8" ht="18.75" customHeight="1" thickBot="1">
      <c r="A12" s="32">
        <v>29</v>
      </c>
      <c r="B12" s="33" t="s">
        <v>66</v>
      </c>
      <c r="C12" s="33"/>
      <c r="D12" s="33"/>
      <c r="E12" s="33" t="s">
        <v>58</v>
      </c>
      <c r="F12" s="33" t="s">
        <v>59</v>
      </c>
      <c r="G12" s="33"/>
      <c r="H12" s="33" t="s">
        <v>60</v>
      </c>
    </row>
    <row r="13" spans="1:8" ht="16.5" thickBot="1">
      <c r="A13" s="32">
        <v>30</v>
      </c>
      <c r="B13" s="33" t="s">
        <v>73</v>
      </c>
      <c r="C13" s="33" t="s">
        <v>74</v>
      </c>
      <c r="D13" s="33">
        <v>19</v>
      </c>
      <c r="E13" s="33" t="s">
        <v>58</v>
      </c>
      <c r="F13" s="33" t="s">
        <v>59</v>
      </c>
      <c r="G13" s="33">
        <v>11.2</v>
      </c>
      <c r="H13" s="33"/>
    </row>
    <row r="14" spans="1:8" ht="20.25" customHeight="1" thickBot="1">
      <c r="A14" s="32">
        <v>31</v>
      </c>
      <c r="B14" s="33" t="s">
        <v>61</v>
      </c>
      <c r="C14" s="33" t="s">
        <v>75</v>
      </c>
      <c r="D14" s="33">
        <v>15</v>
      </c>
      <c r="E14" s="33" t="s">
        <v>76</v>
      </c>
      <c r="F14" s="33" t="s">
        <v>77</v>
      </c>
      <c r="G14" s="33">
        <v>10.6</v>
      </c>
      <c r="H14" s="33" t="s">
        <v>78</v>
      </c>
    </row>
    <row r="15" spans="1:8" ht="16.5" thickBot="1">
      <c r="A15" s="32" t="s">
        <v>79</v>
      </c>
      <c r="B15" s="33"/>
      <c r="C15" s="33"/>
      <c r="D15" s="33"/>
      <c r="E15" s="33"/>
      <c r="F15" s="33"/>
      <c r="G15" s="33"/>
      <c r="H15" s="33"/>
    </row>
    <row r="16" spans="1:8" ht="16.5" thickBot="1">
      <c r="A16" s="32">
        <v>3</v>
      </c>
      <c r="B16" s="33" t="s">
        <v>80</v>
      </c>
      <c r="C16" s="33" t="s">
        <v>81</v>
      </c>
      <c r="D16" s="33">
        <v>12</v>
      </c>
      <c r="E16" s="33" t="s">
        <v>58</v>
      </c>
      <c r="F16" s="33" t="s">
        <v>82</v>
      </c>
      <c r="G16" s="33">
        <v>8.8</v>
      </c>
      <c r="H16" s="33"/>
    </row>
    <row r="17" spans="1:8" ht="16.5" thickBot="1">
      <c r="A17" s="32">
        <v>4</v>
      </c>
      <c r="B17" s="33" t="s">
        <v>83</v>
      </c>
      <c r="C17" s="33" t="s">
        <v>84</v>
      </c>
      <c r="D17" s="33">
        <v>12</v>
      </c>
      <c r="E17" s="33" t="s">
        <v>58</v>
      </c>
      <c r="F17" s="33" t="s">
        <v>59</v>
      </c>
      <c r="G17" s="33">
        <v>7.7</v>
      </c>
      <c r="H17" s="33"/>
    </row>
    <row r="18" spans="1:8" ht="16.5" customHeight="1" thickBot="1">
      <c r="A18" s="32">
        <v>5</v>
      </c>
      <c r="B18" s="33" t="s">
        <v>85</v>
      </c>
      <c r="C18" s="33"/>
      <c r="D18" s="33"/>
      <c r="E18" s="33" t="s">
        <v>58</v>
      </c>
      <c r="F18" s="33" t="s">
        <v>59</v>
      </c>
      <c r="G18" s="33"/>
      <c r="H18" s="33" t="s">
        <v>86</v>
      </c>
    </row>
    <row r="19" spans="1:8" ht="16.5" thickBot="1">
      <c r="A19" s="32">
        <v>7</v>
      </c>
      <c r="B19" s="33" t="s">
        <v>85</v>
      </c>
      <c r="C19" s="33" t="s">
        <v>87</v>
      </c>
      <c r="D19" s="33">
        <v>13</v>
      </c>
      <c r="E19" s="33" t="s">
        <v>58</v>
      </c>
      <c r="F19" s="33" t="s">
        <v>59</v>
      </c>
      <c r="G19" s="33">
        <v>10.3</v>
      </c>
      <c r="H19" s="33"/>
    </row>
    <row r="20" spans="1:8" ht="20.25" customHeight="1" thickBot="1">
      <c r="A20" s="32">
        <v>8</v>
      </c>
      <c r="B20" s="33" t="s">
        <v>88</v>
      </c>
      <c r="C20" s="33"/>
      <c r="D20" s="33"/>
      <c r="E20" s="33" t="s">
        <v>58</v>
      </c>
      <c r="F20" s="33" t="s">
        <v>59</v>
      </c>
      <c r="G20" s="33"/>
      <c r="H20" s="33" t="s">
        <v>89</v>
      </c>
    </row>
    <row r="21" spans="1:8" ht="16.5" thickBot="1">
      <c r="A21" s="32">
        <v>10</v>
      </c>
      <c r="B21" s="33" t="s">
        <v>88</v>
      </c>
      <c r="C21" s="33" t="s">
        <v>90</v>
      </c>
      <c r="D21" s="33">
        <v>14</v>
      </c>
      <c r="E21" s="33" t="s">
        <v>58</v>
      </c>
      <c r="F21" s="33" t="s">
        <v>59</v>
      </c>
      <c r="G21" s="33">
        <v>9.7</v>
      </c>
      <c r="H21" s="33"/>
    </row>
    <row r="22" spans="1:8" ht="16.5" thickBot="1">
      <c r="A22" s="32">
        <v>12</v>
      </c>
      <c r="B22" s="33" t="s">
        <v>91</v>
      </c>
      <c r="C22" s="33" t="s">
        <v>92</v>
      </c>
      <c r="D22" s="33">
        <v>12</v>
      </c>
      <c r="E22" s="33" t="s">
        <v>58</v>
      </c>
      <c r="F22" s="33" t="s">
        <v>77</v>
      </c>
      <c r="G22" s="33">
        <v>8.4</v>
      </c>
      <c r="H22" s="33"/>
    </row>
    <row r="23" spans="1:8" ht="16.5" thickBot="1">
      <c r="A23" s="32">
        <v>13</v>
      </c>
      <c r="B23" s="33" t="s">
        <v>93</v>
      </c>
      <c r="C23" s="33" t="s">
        <v>94</v>
      </c>
      <c r="D23" s="33">
        <v>16</v>
      </c>
      <c r="E23" s="33" t="s">
        <v>58</v>
      </c>
      <c r="F23" s="33" t="s">
        <v>59</v>
      </c>
      <c r="G23" s="33">
        <v>12.8</v>
      </c>
      <c r="H23" s="33"/>
    </row>
    <row r="24" spans="1:8" ht="16.5" thickBot="1">
      <c r="A24" s="32"/>
      <c r="B24" s="33"/>
      <c r="C24" s="33"/>
      <c r="D24" s="33">
        <v>212</v>
      </c>
      <c r="E24" s="33"/>
      <c r="F24" s="33"/>
      <c r="G24" s="33">
        <v>142.8</v>
      </c>
      <c r="H24" s="33"/>
    </row>
  </sheetData>
  <mergeCells count="6">
    <mergeCell ref="G1:G3"/>
    <mergeCell ref="H1:H3"/>
    <mergeCell ref="B1:B3"/>
    <mergeCell ref="C1:C3"/>
    <mergeCell ref="D1:D3"/>
    <mergeCell ref="E1:E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N30" sqref="N30"/>
    </sheetView>
  </sheetViews>
  <sheetFormatPr defaultColWidth="9.140625" defaultRowHeight="12.75"/>
  <cols>
    <col min="1" max="1" width="8.8515625" style="0" customWidth="1"/>
    <col min="2" max="2" width="8.421875" style="1" customWidth="1"/>
    <col min="3" max="3" width="9.140625" style="2" customWidth="1"/>
    <col min="4" max="4" width="10.00390625" style="0" customWidth="1"/>
    <col min="5" max="5" width="9.8515625" style="0" customWidth="1"/>
    <col min="6" max="6" width="6.8515625" style="0" customWidth="1"/>
    <col min="7" max="7" width="7.28125" style="0" customWidth="1"/>
    <col min="8" max="8" width="7.00390625" style="0" customWidth="1"/>
    <col min="9" max="9" width="8.421875" style="0" customWidth="1"/>
    <col min="10" max="10" width="7.7109375" style="0" customWidth="1"/>
    <col min="11" max="11" width="8.421875" style="0" customWidth="1"/>
    <col min="12" max="12" width="9.57421875" style="0" customWidth="1"/>
  </cols>
  <sheetData>
    <row r="1" spans="1:14" ht="15.75">
      <c r="A1" s="22" t="s">
        <v>20</v>
      </c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4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5</v>
      </c>
      <c r="B3" s="4"/>
      <c r="C3" s="6">
        <v>197</v>
      </c>
      <c r="D3" s="3" t="s">
        <v>9</v>
      </c>
      <c r="E3" s="3"/>
      <c r="F3" s="7"/>
      <c r="G3" s="3"/>
      <c r="H3" s="3" t="s">
        <v>6</v>
      </c>
      <c r="I3" s="3"/>
      <c r="J3" s="7">
        <v>478</v>
      </c>
      <c r="K3" s="3"/>
      <c r="L3" s="3"/>
      <c r="M3" s="3"/>
      <c r="N3" s="3"/>
    </row>
    <row r="4" spans="1:14" ht="12.75">
      <c r="A4" s="3"/>
      <c r="B4" s="4"/>
      <c r="C4" s="6"/>
      <c r="D4" s="3"/>
      <c r="E4" s="3"/>
      <c r="F4" s="7"/>
      <c r="G4" s="3"/>
      <c r="H4" s="3"/>
      <c r="I4" s="3"/>
      <c r="J4" s="7"/>
      <c r="K4" s="3"/>
      <c r="L4" s="3"/>
      <c r="M4" s="3"/>
      <c r="N4" s="3"/>
    </row>
    <row r="5" spans="1:14" ht="12.75">
      <c r="A5" s="3"/>
      <c r="B5" s="4" t="s">
        <v>18</v>
      </c>
      <c r="C5" s="5"/>
      <c r="D5" s="3"/>
      <c r="E5" s="3"/>
      <c r="F5" s="3"/>
      <c r="G5" s="3"/>
      <c r="H5" s="3" t="s">
        <v>19</v>
      </c>
      <c r="I5" s="3"/>
      <c r="J5" s="3"/>
      <c r="K5" s="3"/>
      <c r="L5" s="3"/>
      <c r="M5" s="3"/>
      <c r="N5" s="3"/>
    </row>
    <row r="6" spans="1:13" ht="12.75">
      <c r="A6" s="9" t="s">
        <v>2</v>
      </c>
      <c r="B6" s="10" t="s">
        <v>8</v>
      </c>
      <c r="C6" s="8" t="s">
        <v>3</v>
      </c>
      <c r="D6" s="8" t="s">
        <v>4</v>
      </c>
      <c r="E6" s="8" t="s">
        <v>1</v>
      </c>
      <c r="F6" s="8"/>
      <c r="G6" s="19" t="s">
        <v>16</v>
      </c>
      <c r="H6" s="19" t="s">
        <v>17</v>
      </c>
      <c r="I6" s="19" t="s">
        <v>13</v>
      </c>
      <c r="J6" s="19" t="s">
        <v>0</v>
      </c>
      <c r="K6" s="19" t="s">
        <v>1</v>
      </c>
      <c r="L6" s="8" t="s">
        <v>7</v>
      </c>
      <c r="M6" s="3"/>
    </row>
    <row r="7" spans="1:13" ht="12.75">
      <c r="A7" s="4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11">
        <v>39818</v>
      </c>
      <c r="B8" s="12">
        <v>2.1</v>
      </c>
      <c r="C8" s="4">
        <v>2.1</v>
      </c>
      <c r="D8" s="13">
        <f>SUM(C3-B8)</f>
        <v>194.9</v>
      </c>
      <c r="E8" s="12">
        <f>SUM(D8/197)*100</f>
        <v>98.93401015228427</v>
      </c>
      <c r="F8" s="14"/>
      <c r="G8" s="4">
        <v>1</v>
      </c>
      <c r="H8" s="4">
        <v>1</v>
      </c>
      <c r="I8" s="4">
        <v>1</v>
      </c>
      <c r="J8" s="4">
        <f>SUM(J3-G8)</f>
        <v>477</v>
      </c>
      <c r="K8" s="12">
        <f>SUM(J8/478)*100</f>
        <v>99.7907949790795</v>
      </c>
      <c r="L8" s="3" t="s">
        <v>15</v>
      </c>
      <c r="M8" s="3"/>
    </row>
    <row r="9" spans="1:13" ht="12.75">
      <c r="A9" s="11">
        <v>39820</v>
      </c>
      <c r="B9" s="12">
        <v>8.8</v>
      </c>
      <c r="C9" s="13">
        <f aca="true" t="shared" si="0" ref="C9:C14">SUM(C8+B9)</f>
        <v>10.9</v>
      </c>
      <c r="D9" s="13">
        <f aca="true" t="shared" si="1" ref="D9:D14">SUM(D8-B9)</f>
        <v>186.1</v>
      </c>
      <c r="E9" s="12">
        <f aca="true" t="shared" si="2" ref="E9:E34">SUM(D9/197)*100</f>
        <v>94.46700507614213</v>
      </c>
      <c r="F9" s="14"/>
      <c r="G9" s="4">
        <v>0</v>
      </c>
      <c r="H9" s="4">
        <v>0</v>
      </c>
      <c r="I9" s="4">
        <f aca="true" t="shared" si="3" ref="I9:I14">SUM(I8+G9)</f>
        <v>1</v>
      </c>
      <c r="J9" s="4">
        <f aca="true" t="shared" si="4" ref="J9:J14">SUM(J8-G9)</f>
        <v>477</v>
      </c>
      <c r="K9" s="12">
        <f aca="true" t="shared" si="5" ref="K9:K34">SUM(J9/478)*100</f>
        <v>99.7907949790795</v>
      </c>
      <c r="L9" s="3" t="s">
        <v>10</v>
      </c>
      <c r="M9" s="3"/>
    </row>
    <row r="10" spans="1:13" ht="12.75">
      <c r="A10" s="11">
        <v>39821</v>
      </c>
      <c r="B10" s="12">
        <v>7.4</v>
      </c>
      <c r="C10" s="13">
        <f t="shared" si="0"/>
        <v>18.3</v>
      </c>
      <c r="D10" s="13">
        <f t="shared" si="1"/>
        <v>178.7</v>
      </c>
      <c r="E10" s="12">
        <f t="shared" si="2"/>
        <v>90.71065989847715</v>
      </c>
      <c r="F10" s="14"/>
      <c r="G10" s="4">
        <v>1</v>
      </c>
      <c r="H10" s="4">
        <v>1</v>
      </c>
      <c r="I10" s="4">
        <f t="shared" si="3"/>
        <v>2</v>
      </c>
      <c r="J10" s="4">
        <f t="shared" si="4"/>
        <v>476</v>
      </c>
      <c r="K10" s="12">
        <f t="shared" si="5"/>
        <v>99.581589958159</v>
      </c>
      <c r="L10" s="3" t="s">
        <v>11</v>
      </c>
      <c r="M10" s="3"/>
    </row>
    <row r="11" spans="1:13" ht="12.75">
      <c r="A11" s="11">
        <v>39826</v>
      </c>
      <c r="B11" s="12">
        <v>8.2</v>
      </c>
      <c r="C11" s="13">
        <f t="shared" si="0"/>
        <v>26.5</v>
      </c>
      <c r="D11" s="13">
        <f t="shared" si="1"/>
        <v>170.5</v>
      </c>
      <c r="E11" s="12">
        <f t="shared" si="2"/>
        <v>86.5482233502538</v>
      </c>
      <c r="F11" s="14"/>
      <c r="G11" s="4">
        <v>20</v>
      </c>
      <c r="H11" s="4">
        <v>19</v>
      </c>
      <c r="I11" s="4">
        <f t="shared" si="3"/>
        <v>22</v>
      </c>
      <c r="J11" s="4">
        <f t="shared" si="4"/>
        <v>456</v>
      </c>
      <c r="K11" s="12">
        <f t="shared" si="5"/>
        <v>95.39748953974896</v>
      </c>
      <c r="L11" s="3" t="s">
        <v>12</v>
      </c>
      <c r="M11" s="3"/>
    </row>
    <row r="12" spans="1:13" ht="12.75">
      <c r="A12" s="11">
        <v>39830</v>
      </c>
      <c r="B12" s="12">
        <v>8.1</v>
      </c>
      <c r="C12" s="13">
        <f t="shared" si="0"/>
        <v>34.6</v>
      </c>
      <c r="D12" s="13">
        <f t="shared" si="1"/>
        <v>162.4</v>
      </c>
      <c r="E12" s="12">
        <f t="shared" si="2"/>
        <v>82.43654822335026</v>
      </c>
      <c r="F12" s="14"/>
      <c r="G12" s="4">
        <v>22</v>
      </c>
      <c r="H12" s="4">
        <v>20</v>
      </c>
      <c r="I12" s="4">
        <f t="shared" si="3"/>
        <v>44</v>
      </c>
      <c r="J12" s="4">
        <f t="shared" si="4"/>
        <v>434</v>
      </c>
      <c r="K12" s="12">
        <f t="shared" si="5"/>
        <v>90.7949790794979</v>
      </c>
      <c r="L12" s="3" t="s">
        <v>14</v>
      </c>
      <c r="M12" s="3"/>
    </row>
    <row r="13" spans="1:13" ht="12.75">
      <c r="A13" s="11">
        <v>39836</v>
      </c>
      <c r="B13" s="12">
        <v>7.4</v>
      </c>
      <c r="C13" s="13">
        <f t="shared" si="0"/>
        <v>42</v>
      </c>
      <c r="D13" s="13">
        <f t="shared" si="1"/>
        <v>155</v>
      </c>
      <c r="E13" s="12">
        <f t="shared" si="2"/>
        <v>78.68020304568529</v>
      </c>
      <c r="F13" s="14"/>
      <c r="G13" s="4">
        <v>21</v>
      </c>
      <c r="H13" s="4">
        <v>19</v>
      </c>
      <c r="I13" s="4">
        <f t="shared" si="3"/>
        <v>65</v>
      </c>
      <c r="J13" s="4">
        <f t="shared" si="4"/>
        <v>413</v>
      </c>
      <c r="K13" s="12">
        <f t="shared" si="5"/>
        <v>86.40167364016736</v>
      </c>
      <c r="L13" s="3" t="s">
        <v>21</v>
      </c>
      <c r="M13" s="3"/>
    </row>
    <row r="14" spans="1:13" ht="12.75">
      <c r="A14" s="11">
        <v>39837</v>
      </c>
      <c r="B14" s="12">
        <v>8.3</v>
      </c>
      <c r="C14" s="13">
        <f t="shared" si="0"/>
        <v>50.3</v>
      </c>
      <c r="D14" s="13">
        <f t="shared" si="1"/>
        <v>146.7</v>
      </c>
      <c r="E14" s="12">
        <f t="shared" si="2"/>
        <v>74.46700507614213</v>
      </c>
      <c r="F14" s="14"/>
      <c r="G14" s="4">
        <v>23</v>
      </c>
      <c r="H14" s="4">
        <v>21</v>
      </c>
      <c r="I14" s="4">
        <f t="shared" si="3"/>
        <v>88</v>
      </c>
      <c r="J14" s="4">
        <f t="shared" si="4"/>
        <v>390</v>
      </c>
      <c r="K14" s="12">
        <f t="shared" si="5"/>
        <v>81.58995815899581</v>
      </c>
      <c r="L14" s="3" t="s">
        <v>22</v>
      </c>
      <c r="M14" s="3"/>
    </row>
    <row r="15" spans="1:13" ht="12.75">
      <c r="A15" s="11">
        <v>39838</v>
      </c>
      <c r="B15" s="12">
        <v>8</v>
      </c>
      <c r="C15" s="13">
        <f aca="true" t="shared" si="6" ref="C15:C20">SUM(C14+B15)</f>
        <v>58.3</v>
      </c>
      <c r="D15" s="13">
        <f aca="true" t="shared" si="7" ref="D15:D20">SUM(D14-B15)</f>
        <v>138.7</v>
      </c>
      <c r="E15" s="12">
        <f t="shared" si="2"/>
        <v>70.40609137055837</v>
      </c>
      <c r="F15" s="14"/>
      <c r="G15" s="4">
        <v>25</v>
      </c>
      <c r="H15" s="4">
        <v>21</v>
      </c>
      <c r="I15" s="4">
        <f aca="true" t="shared" si="8" ref="I15:I20">SUM(I14+G15)</f>
        <v>113</v>
      </c>
      <c r="J15" s="4">
        <f aca="true" t="shared" si="9" ref="J15:J20">SUM(J14-G15)</f>
        <v>365</v>
      </c>
      <c r="K15" s="12">
        <f t="shared" si="5"/>
        <v>76.35983263598327</v>
      </c>
      <c r="L15" s="3" t="s">
        <v>23</v>
      </c>
      <c r="M15" s="3"/>
    </row>
    <row r="16" spans="1:13" ht="12.75">
      <c r="A16" s="11">
        <v>39840</v>
      </c>
      <c r="B16" s="12">
        <v>7.3</v>
      </c>
      <c r="C16" s="13">
        <f t="shared" si="6"/>
        <v>65.6</v>
      </c>
      <c r="D16" s="13">
        <f t="shared" si="7"/>
        <v>131.39999999999998</v>
      </c>
      <c r="E16" s="12">
        <f t="shared" si="2"/>
        <v>66.7005076142132</v>
      </c>
      <c r="F16" s="3"/>
      <c r="G16" s="4">
        <v>19</v>
      </c>
      <c r="H16" s="4">
        <v>19</v>
      </c>
      <c r="I16" s="4">
        <f t="shared" si="8"/>
        <v>132</v>
      </c>
      <c r="J16" s="4">
        <f t="shared" si="9"/>
        <v>346</v>
      </c>
      <c r="K16" s="12">
        <f t="shared" si="5"/>
        <v>72.38493723849372</v>
      </c>
      <c r="L16" s="3" t="s">
        <v>24</v>
      </c>
      <c r="M16" s="3"/>
    </row>
    <row r="17" spans="1:13" ht="12.75">
      <c r="A17" s="23">
        <v>39841</v>
      </c>
      <c r="B17" s="12">
        <v>7.9</v>
      </c>
      <c r="C17" s="13">
        <f t="shared" si="6"/>
        <v>73.5</v>
      </c>
      <c r="D17" s="13">
        <f t="shared" si="7"/>
        <v>123.49999999999997</v>
      </c>
      <c r="E17" s="12">
        <f t="shared" si="2"/>
        <v>62.69035532994922</v>
      </c>
      <c r="F17" s="3"/>
      <c r="G17" s="4">
        <v>17</v>
      </c>
      <c r="H17" s="4">
        <v>17</v>
      </c>
      <c r="I17" s="4">
        <f t="shared" si="8"/>
        <v>149</v>
      </c>
      <c r="J17" s="4">
        <f t="shared" si="9"/>
        <v>329</v>
      </c>
      <c r="K17" s="12">
        <f t="shared" si="5"/>
        <v>68.82845188284519</v>
      </c>
      <c r="L17" s="3" t="s">
        <v>25</v>
      </c>
      <c r="M17" s="3"/>
    </row>
    <row r="18" spans="1:14" ht="12.75">
      <c r="A18" s="24">
        <v>39843</v>
      </c>
      <c r="B18" s="13">
        <v>3.4</v>
      </c>
      <c r="C18" s="13">
        <f t="shared" si="6"/>
        <v>76.9</v>
      </c>
      <c r="D18" s="13">
        <f t="shared" si="7"/>
        <v>120.09999999999997</v>
      </c>
      <c r="E18" s="12">
        <f t="shared" si="2"/>
        <v>60.96446700507613</v>
      </c>
      <c r="F18" s="12"/>
      <c r="G18" s="7">
        <v>12</v>
      </c>
      <c r="H18" s="4">
        <v>11</v>
      </c>
      <c r="I18" s="4">
        <f t="shared" si="8"/>
        <v>161</v>
      </c>
      <c r="J18" s="4">
        <f t="shared" si="9"/>
        <v>317</v>
      </c>
      <c r="K18" s="12">
        <f t="shared" si="5"/>
        <v>66.31799163179917</v>
      </c>
      <c r="L18" s="25" t="s">
        <v>26</v>
      </c>
      <c r="M18" s="3"/>
      <c r="N18" s="3"/>
    </row>
    <row r="19" spans="1:14" ht="12.75">
      <c r="A19" s="24">
        <v>39844</v>
      </c>
      <c r="B19" s="13">
        <v>7.4</v>
      </c>
      <c r="C19" s="13">
        <f t="shared" si="6"/>
        <v>84.30000000000001</v>
      </c>
      <c r="D19" s="13">
        <f t="shared" si="7"/>
        <v>112.69999999999996</v>
      </c>
      <c r="E19" s="12">
        <f t="shared" si="2"/>
        <v>57.20812182741115</v>
      </c>
      <c r="F19" s="12"/>
      <c r="G19" s="7">
        <v>17</v>
      </c>
      <c r="H19" s="4">
        <v>16</v>
      </c>
      <c r="I19" s="4">
        <f t="shared" si="8"/>
        <v>178</v>
      </c>
      <c r="J19" s="4">
        <f t="shared" si="9"/>
        <v>300</v>
      </c>
      <c r="K19" s="12">
        <f t="shared" si="5"/>
        <v>62.76150627615063</v>
      </c>
      <c r="L19" s="25" t="s">
        <v>27</v>
      </c>
      <c r="M19" s="3"/>
      <c r="N19" s="3"/>
    </row>
    <row r="20" spans="1:14" ht="12.75">
      <c r="A20" s="24">
        <v>39845</v>
      </c>
      <c r="B20" s="13">
        <v>8</v>
      </c>
      <c r="C20" s="13">
        <f t="shared" si="6"/>
        <v>92.30000000000001</v>
      </c>
      <c r="D20" s="13">
        <f t="shared" si="7"/>
        <v>104.69999999999996</v>
      </c>
      <c r="E20" s="12">
        <f t="shared" si="2"/>
        <v>53.1472081218274</v>
      </c>
      <c r="F20" s="12"/>
      <c r="G20" s="7">
        <v>20</v>
      </c>
      <c r="H20" s="4">
        <v>19</v>
      </c>
      <c r="I20" s="4">
        <f t="shared" si="8"/>
        <v>198</v>
      </c>
      <c r="J20" s="4">
        <f t="shared" si="9"/>
        <v>280</v>
      </c>
      <c r="K20" s="12">
        <f t="shared" si="5"/>
        <v>58.57740585774059</v>
      </c>
      <c r="L20" s="12" t="s">
        <v>28</v>
      </c>
      <c r="M20" s="3"/>
      <c r="N20" s="3"/>
    </row>
    <row r="21" spans="1:14" ht="12.75">
      <c r="A21" s="24">
        <v>39847</v>
      </c>
      <c r="B21" s="13">
        <v>7.7</v>
      </c>
      <c r="C21" s="13">
        <f aca="true" t="shared" si="10" ref="C21:C26">SUM(C20+B21)</f>
        <v>100.00000000000001</v>
      </c>
      <c r="D21" s="13">
        <f aca="true" t="shared" si="11" ref="D21:D26">SUM(D20-B21)</f>
        <v>96.99999999999996</v>
      </c>
      <c r="E21" s="12">
        <f t="shared" si="2"/>
        <v>49.23857868020303</v>
      </c>
      <c r="F21" s="12"/>
      <c r="G21" s="7">
        <v>17</v>
      </c>
      <c r="H21" s="4">
        <v>16</v>
      </c>
      <c r="I21" s="4">
        <f aca="true" t="shared" si="12" ref="I21:I26">SUM(I20+G21)</f>
        <v>215</v>
      </c>
      <c r="J21" s="4">
        <f aca="true" t="shared" si="13" ref="J21:J26">SUM(J20-G21)</f>
        <v>263</v>
      </c>
      <c r="K21" s="12">
        <f t="shared" si="5"/>
        <v>55.02092050209205</v>
      </c>
      <c r="L21" s="12" t="s">
        <v>29</v>
      </c>
      <c r="M21" s="3"/>
      <c r="N21" s="3"/>
    </row>
    <row r="22" spans="1:14" ht="12.75">
      <c r="A22" s="26">
        <v>39850</v>
      </c>
      <c r="B22" s="13">
        <v>8.1</v>
      </c>
      <c r="C22" s="13">
        <f t="shared" si="10"/>
        <v>108.10000000000001</v>
      </c>
      <c r="D22" s="13">
        <f t="shared" si="11"/>
        <v>88.89999999999996</v>
      </c>
      <c r="E22" s="12">
        <f t="shared" si="2"/>
        <v>45.12690355329948</v>
      </c>
      <c r="F22" s="12"/>
      <c r="G22" s="7">
        <v>20</v>
      </c>
      <c r="H22" s="15">
        <v>19</v>
      </c>
      <c r="I22" s="4">
        <f t="shared" si="12"/>
        <v>235</v>
      </c>
      <c r="J22" s="4">
        <f t="shared" si="13"/>
        <v>243</v>
      </c>
      <c r="K22" s="12">
        <f t="shared" si="5"/>
        <v>50.836820083682014</v>
      </c>
      <c r="L22" s="12" t="s">
        <v>30</v>
      </c>
      <c r="M22" s="3"/>
      <c r="N22" s="3"/>
    </row>
    <row r="23" spans="1:14" ht="12.75">
      <c r="A23" s="27">
        <v>39851</v>
      </c>
      <c r="B23" s="13">
        <v>8.4</v>
      </c>
      <c r="C23" s="13">
        <f t="shared" si="10"/>
        <v>116.50000000000001</v>
      </c>
      <c r="D23" s="13">
        <f t="shared" si="11"/>
        <v>80.49999999999996</v>
      </c>
      <c r="E23" s="12">
        <f t="shared" si="2"/>
        <v>40.86294416243653</v>
      </c>
      <c r="F23" s="12"/>
      <c r="G23" s="7">
        <v>19</v>
      </c>
      <c r="H23" s="15">
        <v>19</v>
      </c>
      <c r="I23" s="4">
        <f t="shared" si="12"/>
        <v>254</v>
      </c>
      <c r="J23" s="4">
        <f t="shared" si="13"/>
        <v>224</v>
      </c>
      <c r="K23" s="12">
        <f t="shared" si="5"/>
        <v>46.86192468619247</v>
      </c>
      <c r="L23" s="12" t="s">
        <v>31</v>
      </c>
      <c r="M23" s="3"/>
      <c r="N23" s="3"/>
    </row>
    <row r="24" spans="1:14" ht="12.75">
      <c r="A24" s="26">
        <v>39852</v>
      </c>
      <c r="B24" s="13">
        <v>7.5</v>
      </c>
      <c r="C24" s="13">
        <f t="shared" si="10"/>
        <v>124.00000000000001</v>
      </c>
      <c r="D24" s="13">
        <f t="shared" si="11"/>
        <v>72.99999999999996</v>
      </c>
      <c r="E24" s="12">
        <f t="shared" si="2"/>
        <v>37.05583756345175</v>
      </c>
      <c r="F24" s="12"/>
      <c r="G24" s="7">
        <v>17</v>
      </c>
      <c r="H24" s="15">
        <v>16</v>
      </c>
      <c r="I24" s="4">
        <f t="shared" si="12"/>
        <v>271</v>
      </c>
      <c r="J24" s="4">
        <f t="shared" si="13"/>
        <v>207</v>
      </c>
      <c r="K24" s="12">
        <f t="shared" si="5"/>
        <v>43.30543933054393</v>
      </c>
      <c r="L24" s="12" t="s">
        <v>32</v>
      </c>
      <c r="M24" s="3"/>
      <c r="N24" s="3"/>
    </row>
    <row r="25" spans="1:14" ht="12.75">
      <c r="A25" s="26">
        <v>39854</v>
      </c>
      <c r="B25" s="13">
        <v>6</v>
      </c>
      <c r="C25" s="13">
        <f t="shared" si="10"/>
        <v>130</v>
      </c>
      <c r="D25" s="13">
        <f t="shared" si="11"/>
        <v>66.99999999999996</v>
      </c>
      <c r="E25" s="12">
        <f t="shared" si="2"/>
        <v>34.01015228426394</v>
      </c>
      <c r="F25" s="12"/>
      <c r="G25" s="7">
        <v>13</v>
      </c>
      <c r="H25" s="15">
        <v>13</v>
      </c>
      <c r="I25" s="4">
        <f t="shared" si="12"/>
        <v>284</v>
      </c>
      <c r="J25" s="4">
        <f t="shared" si="13"/>
        <v>194</v>
      </c>
      <c r="K25" s="12">
        <f t="shared" si="5"/>
        <v>40.58577405857741</v>
      </c>
      <c r="L25" s="12" t="s">
        <v>33</v>
      </c>
      <c r="M25" s="3"/>
      <c r="N25" s="3"/>
    </row>
    <row r="26" spans="1:14" ht="12.75">
      <c r="A26" s="26">
        <v>39855</v>
      </c>
      <c r="B26" s="13">
        <v>7.8</v>
      </c>
      <c r="C26" s="13">
        <f t="shared" si="10"/>
        <v>137.8</v>
      </c>
      <c r="D26" s="13">
        <f t="shared" si="11"/>
        <v>59.19999999999996</v>
      </c>
      <c r="E26" s="12">
        <f t="shared" si="2"/>
        <v>30.050761421319777</v>
      </c>
      <c r="F26" s="12"/>
      <c r="G26" s="7">
        <v>16</v>
      </c>
      <c r="H26" s="15">
        <v>14</v>
      </c>
      <c r="I26" s="4">
        <f t="shared" si="12"/>
        <v>300</v>
      </c>
      <c r="J26" s="4">
        <f t="shared" si="13"/>
        <v>178</v>
      </c>
      <c r="K26" s="12">
        <f t="shared" si="5"/>
        <v>37.238493723849366</v>
      </c>
      <c r="L26" s="12" t="s">
        <v>34</v>
      </c>
      <c r="M26" s="3"/>
      <c r="N26" s="3"/>
    </row>
    <row r="27" spans="1:14" ht="12.75">
      <c r="A27" s="26">
        <v>39856</v>
      </c>
      <c r="B27" s="13">
        <v>6.8</v>
      </c>
      <c r="C27" s="13">
        <f aca="true" t="shared" si="14" ref="C27:C32">SUM(C26+B27)</f>
        <v>144.60000000000002</v>
      </c>
      <c r="D27" s="13">
        <f aca="true" t="shared" si="15" ref="D27:D32">SUM(D26-B27)</f>
        <v>52.39999999999996</v>
      </c>
      <c r="E27" s="12">
        <f t="shared" si="2"/>
        <v>26.598984771573587</v>
      </c>
      <c r="F27" s="12"/>
      <c r="G27" s="7">
        <v>15</v>
      </c>
      <c r="H27" s="15">
        <v>13</v>
      </c>
      <c r="I27" s="4">
        <f aca="true" t="shared" si="16" ref="I27:I32">SUM(I26+G27)</f>
        <v>315</v>
      </c>
      <c r="J27" s="4">
        <f aca="true" t="shared" si="17" ref="J27:J32">SUM(J26-G27)</f>
        <v>163</v>
      </c>
      <c r="K27" s="12">
        <f t="shared" si="5"/>
        <v>34.10041841004184</v>
      </c>
      <c r="L27" s="12" t="s">
        <v>35</v>
      </c>
      <c r="M27" s="3"/>
      <c r="N27" s="3"/>
    </row>
    <row r="28" spans="1:14" ht="12.75">
      <c r="A28" s="26">
        <v>39857</v>
      </c>
      <c r="B28" s="13">
        <v>8.7</v>
      </c>
      <c r="C28" s="13">
        <f t="shared" si="14"/>
        <v>153.3</v>
      </c>
      <c r="D28" s="13">
        <f t="shared" si="15"/>
        <v>43.69999999999996</v>
      </c>
      <c r="E28" s="12">
        <f t="shared" si="2"/>
        <v>22.18274111675125</v>
      </c>
      <c r="F28" s="12"/>
      <c r="G28" s="7">
        <v>14</v>
      </c>
      <c r="H28" s="15">
        <v>14</v>
      </c>
      <c r="I28" s="4">
        <f t="shared" si="16"/>
        <v>329</v>
      </c>
      <c r="J28" s="4">
        <f t="shared" si="17"/>
        <v>149</v>
      </c>
      <c r="K28" s="12">
        <f t="shared" si="5"/>
        <v>31.171548117154813</v>
      </c>
      <c r="L28" s="12" t="s">
        <v>36</v>
      </c>
      <c r="M28" s="3"/>
      <c r="N28" s="3"/>
    </row>
    <row r="29" spans="1:14" ht="12.75">
      <c r="A29" s="26">
        <v>39860</v>
      </c>
      <c r="B29" s="13">
        <v>7.6</v>
      </c>
      <c r="C29" s="13">
        <f t="shared" si="14"/>
        <v>160.9</v>
      </c>
      <c r="D29" s="13">
        <f t="shared" si="15"/>
        <v>36.09999999999996</v>
      </c>
      <c r="E29" s="12">
        <f t="shared" si="2"/>
        <v>18.324873096446677</v>
      </c>
      <c r="F29" s="12"/>
      <c r="G29" s="7">
        <v>18</v>
      </c>
      <c r="H29" s="15">
        <v>17</v>
      </c>
      <c r="I29" s="4">
        <f t="shared" si="16"/>
        <v>347</v>
      </c>
      <c r="J29" s="4">
        <f t="shared" si="17"/>
        <v>131</v>
      </c>
      <c r="K29" s="12">
        <f t="shared" si="5"/>
        <v>27.405857740585777</v>
      </c>
      <c r="L29" s="12" t="s">
        <v>37</v>
      </c>
      <c r="M29" s="3"/>
      <c r="N29" s="3"/>
    </row>
    <row r="30" spans="1:14" ht="12.75">
      <c r="A30" s="26">
        <v>39863</v>
      </c>
      <c r="B30" s="13">
        <v>7.9</v>
      </c>
      <c r="C30" s="13">
        <f t="shared" si="14"/>
        <v>168.8</v>
      </c>
      <c r="D30" s="13">
        <f t="shared" si="15"/>
        <v>28.19999999999996</v>
      </c>
      <c r="E30" s="12">
        <f t="shared" si="2"/>
        <v>14.31472081218272</v>
      </c>
      <c r="F30" s="12"/>
      <c r="G30" s="7">
        <v>19</v>
      </c>
      <c r="H30" s="15">
        <v>17</v>
      </c>
      <c r="I30" s="4">
        <f t="shared" si="16"/>
        <v>366</v>
      </c>
      <c r="J30" s="4">
        <f t="shared" si="17"/>
        <v>112</v>
      </c>
      <c r="K30" s="12">
        <f t="shared" si="5"/>
        <v>23.430962343096233</v>
      </c>
      <c r="L30" s="12" t="s">
        <v>38</v>
      </c>
      <c r="M30" s="3"/>
      <c r="N30" s="3"/>
    </row>
    <row r="31" spans="1:14" ht="12.75">
      <c r="A31" s="26">
        <v>39865</v>
      </c>
      <c r="B31" s="13">
        <v>7.9</v>
      </c>
      <c r="C31" s="13">
        <f t="shared" si="14"/>
        <v>176.70000000000002</v>
      </c>
      <c r="D31" s="13">
        <f t="shared" si="15"/>
        <v>20.29999999999996</v>
      </c>
      <c r="E31" s="12">
        <f t="shared" si="2"/>
        <v>10.304568527918763</v>
      </c>
      <c r="F31" s="12"/>
      <c r="G31" s="7">
        <v>19</v>
      </c>
      <c r="H31" s="15">
        <v>18</v>
      </c>
      <c r="I31" s="4">
        <f t="shared" si="16"/>
        <v>385</v>
      </c>
      <c r="J31" s="4">
        <f t="shared" si="17"/>
        <v>93</v>
      </c>
      <c r="K31" s="12">
        <f t="shared" si="5"/>
        <v>19.456066945606697</v>
      </c>
      <c r="L31" s="12" t="s">
        <v>39</v>
      </c>
      <c r="M31" s="3"/>
      <c r="N31" s="3"/>
    </row>
    <row r="32" spans="1:14" ht="12.75">
      <c r="A32" s="26">
        <v>39867</v>
      </c>
      <c r="B32" s="13">
        <v>8.1</v>
      </c>
      <c r="C32" s="13">
        <f t="shared" si="14"/>
        <v>184.8</v>
      </c>
      <c r="D32" s="13">
        <f t="shared" si="15"/>
        <v>12.199999999999962</v>
      </c>
      <c r="E32" s="12">
        <f t="shared" si="2"/>
        <v>6.192893401015209</v>
      </c>
      <c r="F32" s="12"/>
      <c r="G32" s="7">
        <v>21</v>
      </c>
      <c r="H32" s="15">
        <v>21</v>
      </c>
      <c r="I32" s="4">
        <f t="shared" si="16"/>
        <v>406</v>
      </c>
      <c r="J32" s="4">
        <f t="shared" si="17"/>
        <v>72</v>
      </c>
      <c r="K32" s="12">
        <f t="shared" si="5"/>
        <v>15.062761506276152</v>
      </c>
      <c r="L32" s="12" t="s">
        <v>40</v>
      </c>
      <c r="M32" s="3"/>
      <c r="N32" s="3"/>
    </row>
    <row r="33" spans="1:14" ht="12.75">
      <c r="A33" s="26">
        <v>39868</v>
      </c>
      <c r="B33" s="13">
        <v>8.6</v>
      </c>
      <c r="C33" s="13">
        <f>SUM(C32+B33)</f>
        <v>193.4</v>
      </c>
      <c r="D33" s="13">
        <f>SUM(D32-B33)</f>
        <v>3.5999999999999623</v>
      </c>
      <c r="E33" s="12">
        <f t="shared" si="2"/>
        <v>1.8274111675126714</v>
      </c>
      <c r="F33" s="12"/>
      <c r="G33" s="7">
        <v>27</v>
      </c>
      <c r="H33" s="15">
        <v>26</v>
      </c>
      <c r="I33" s="4">
        <f>SUM(I32+G33)</f>
        <v>433</v>
      </c>
      <c r="J33" s="4">
        <f>SUM(J32-G33)</f>
        <v>45</v>
      </c>
      <c r="K33" s="12">
        <f t="shared" si="5"/>
        <v>9.414225941422593</v>
      </c>
      <c r="L33" s="12" t="s">
        <v>41</v>
      </c>
      <c r="M33" s="3"/>
      <c r="N33" s="3"/>
    </row>
    <row r="34" spans="1:14" ht="12.75">
      <c r="A34" s="26">
        <v>39870</v>
      </c>
      <c r="B34" s="13">
        <v>8.1</v>
      </c>
      <c r="C34" s="13">
        <f>SUM(C33+B34)</f>
        <v>201.5</v>
      </c>
      <c r="D34" s="13">
        <f>SUM(D33-B34)</f>
        <v>-4.500000000000037</v>
      </c>
      <c r="E34" s="12">
        <f t="shared" si="2"/>
        <v>-2.284263959390882</v>
      </c>
      <c r="F34" s="12"/>
      <c r="G34" s="7">
        <v>23</v>
      </c>
      <c r="H34" s="15">
        <v>21</v>
      </c>
      <c r="I34" s="4">
        <f>SUM(I33+G34)</f>
        <v>456</v>
      </c>
      <c r="J34" s="4">
        <f>SUM(J33-G34)</f>
        <v>22</v>
      </c>
      <c r="K34" s="12">
        <f t="shared" si="5"/>
        <v>4.602510460251046</v>
      </c>
      <c r="L34" s="25" t="s">
        <v>42</v>
      </c>
      <c r="M34" s="3"/>
      <c r="N34" s="3"/>
    </row>
    <row r="35" spans="1:14" ht="12.75">
      <c r="A35" s="15"/>
      <c r="B35" s="11"/>
      <c r="C35" s="16"/>
      <c r="D35" s="13"/>
      <c r="E35" s="13"/>
      <c r="F35" s="12"/>
      <c r="G35" s="3"/>
      <c r="H35" s="15"/>
      <c r="I35" s="15"/>
      <c r="J35" s="4"/>
      <c r="K35" s="4"/>
      <c r="L35" s="12"/>
      <c r="M35" s="3"/>
      <c r="N35" s="3"/>
    </row>
    <row r="36" spans="1:14" ht="12.75">
      <c r="A36" s="15"/>
      <c r="B36" s="11"/>
      <c r="C36" s="16"/>
      <c r="D36" s="13"/>
      <c r="E36" s="13"/>
      <c r="F36" s="12"/>
      <c r="G36" s="3"/>
      <c r="H36" s="15"/>
      <c r="I36" s="15"/>
      <c r="J36" s="4"/>
      <c r="K36" s="4"/>
      <c r="L36" s="12"/>
      <c r="M36" s="3"/>
      <c r="N36" s="3"/>
    </row>
    <row r="37" spans="1:14" ht="12.75">
      <c r="A37" s="15"/>
      <c r="B37" s="11"/>
      <c r="C37" s="16"/>
      <c r="D37" s="4"/>
      <c r="E37" s="4"/>
      <c r="F37" s="12"/>
      <c r="G37" s="3"/>
      <c r="H37" s="15"/>
      <c r="I37" s="15"/>
      <c r="J37" s="4"/>
      <c r="K37" s="4"/>
      <c r="L37" s="12"/>
      <c r="M37" s="3"/>
      <c r="N37" s="3"/>
    </row>
    <row r="38" spans="1:14" ht="12.75">
      <c r="A38" s="17"/>
      <c r="B38" s="9"/>
      <c r="C38" s="18"/>
      <c r="D38" s="21"/>
      <c r="E38" s="21"/>
      <c r="F38" s="21"/>
      <c r="G38" s="19"/>
      <c r="I38" s="19"/>
      <c r="J38" s="20"/>
      <c r="K38" s="19"/>
      <c r="L38" s="21"/>
      <c r="M38" s="3"/>
      <c r="N38" s="3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ysong</cp:lastModifiedBy>
  <cp:lastPrinted>2009-02-26T23:07:45Z</cp:lastPrinted>
  <dcterms:created xsi:type="dcterms:W3CDTF">2004-01-19T08:29:26Z</dcterms:created>
  <dcterms:modified xsi:type="dcterms:W3CDTF">2009-02-27T13:43:19Z</dcterms:modified>
  <cp:category/>
  <cp:version/>
  <cp:contentType/>
  <cp:contentStatus/>
</cp:coreProperties>
</file>